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sumoto-ta\Desktop\"/>
    </mc:Choice>
  </mc:AlternateContent>
  <workbookProtection workbookAlgorithmName="SHA-512" workbookHashValue="iH3llwvkREPOYKWSmGGX/i9Ygn/+B2Alq8L3TrpHJUQ76fdFbgAHNMivh13U5LrWBM+1Yt4g5aw2sZuozL89vA==" workbookSaltValue="acVSQ/huf/B0taNfFfUEFA==" workbookSpinCount="100000" lockStructure="1"/>
  <bookViews>
    <workbookView xWindow="0" yWindow="0" windowWidth="20490" windowHeight="8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<sst xmlns="http://schemas.openxmlformats.org/spreadsheetml/2006/main" count="228" uniqueCount="113">
  <si>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</si>
  <si>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</si>
  <si>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</si>
  <si>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</si>
  <si>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</si>
  <si>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</si>
  <si>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</si>
  <si>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</si>
  <si>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</si>
  <si>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</si>
  <si>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</si>
  <si>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</si>
  <si>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</si>
  <si>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</si>
  <si>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</si>
  <si>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</si>
  <si>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</si>
  <si>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</si>
  <si>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</si>
  <si>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</si>
  <si>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</si>
  <si>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</si>
  <si>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</si>
  <si>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</si>
  <si>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</si>
  <si>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</si>
  <si>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</si>
  <si>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</si>
  <si>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</si>
  <si>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</si>
  <si>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</si>
  <si>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</si>
  <si>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</si>
  <si>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</si>
  <si>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</si>
  <si>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</si>
  <si>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</si>
  <si>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</si>
  <si>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</si>
  <si>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</si>
  <si>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</si>
  <si>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</si>
  <si>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</si>
  <si>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</si>
  <si>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</si>
  <si>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</si>
  <si>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</si>
  <si>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</si>
  <si>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</si>
  <si>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</si>
  <si>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</si>
  <si>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</si>
  <si>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</si>
  <si>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</si>
  <si>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</si>
  <si>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</si>
  <si>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</si>
  <si>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</si>
  <si>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</si>
  <si>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</si>
  <si>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</si>
  <si>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</si>
  <si>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</si>
  <si>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</si>
  <si>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</si>
  <si>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</si>
  <si>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</si>
  <si>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</si>
  <si>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</si>
  <si>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</si>
  <si>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</si>
  <si>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</si>
  <si>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</si>
  <si>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</si>
  <si>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</si>
  <si>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</si>
  <si>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</si>
  <si>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</si>
  <si>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</si>
  <si>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</si>
  <si>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</si>
  <si>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</si>
  <si>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</si>
  <si>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</si>
  <si>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</si>
  <si>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</si>
  <si>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</si>
  <si>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</si>
  <si>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</si>
  <si>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</si>
  <si>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</si>
  <si>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</si>
  <si>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</si>
  <si>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苅田町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</si>
  <si>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</si>
  <si>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</si>
  <si>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</si>
  <si>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</si>
  <si>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</si>
  <si>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</si>
  <si>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</si>
  <si>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</si>
  <si>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</si>
  <si>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</si>
  <si>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</si>
  <si>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</si>
  <si>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</si>
  <si>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</si>
  <si>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</si>
  <si>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</si>
  <si>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①経常収支比率は、給水収益等の収益で、維持管理費や支払利息等の費用をどの程度賄えているかを表す指標です。　本町においては単年度収支が黒字であることを示す100％以上となっています。ほぼ横ばいで推移しており類似団体平均値を上回っています。
②累積欠損金比率は、営業収益に対する累積欠損金の状況を示す指標です。　本町においては累積欠損金がないため0％となっており類似団体平均値を上回っています。
③流動比率は短期的な債務に対して支払うことが出来る現金等がある状況を示す指標です。　本町においては類似団体平均値を上回っています。
④企業債残高対給水収益比率は給水収益に対する企業債残高を示す指標です。　本町においては企業債残高は減少傾向であるため徐々に改善していますが、類似団体をやや上回る水準で推移しています。
⑤料金回収率は給水に係る費用がどの程度給水収益で賄えているかを表す指標です。　本町においては、費用が減少し、給水収益は横ばいであるため100％を上回る水準で推移しており類似団体平均値を上回っています。
⑥給水原価は、有収水量1㎥あたりについてどれだけの費用がかかっているかを表す指標です。　本町においては類似団体平均値を上回っています。
⑦施設利用率は施設の利用状況や適正規模を判断する指標です。　本町においては類似団体平均を下回っています。
⑧有収率は、施設の稼働が収益につながっているか判断する指標です。　本町においては類似団体平均を上回っています。</t>
    <rPh sb="92" eb="93">
      <t>ヨコ</t>
    </rPh>
    <rPh sb="96" eb="98">
      <t>スイイ</t>
    </rPh>
    <rPh sb="110" eb="112">
      <t>ウワマワ</t>
    </rPh>
    <rPh sb="253" eb="254">
      <t>ウエ</t>
    </rPh>
    <rPh sb="320" eb="322">
      <t>ジョジョ</t>
    </rPh>
    <rPh sb="323" eb="325">
      <t>カイゼン</t>
    </rPh>
    <rPh sb="413" eb="414">
      <t>ヨコ</t>
    </rPh>
    <rPh sb="426" eb="427">
      <t>ウエ</t>
    </rPh>
    <rPh sb="446" eb="447">
      <t>ウエ</t>
    </rPh>
    <rPh sb="539" eb="540">
      <t>セイ</t>
    </rPh>
    <phoneticPr fontId="4"/>
  </si>
  <si>
    <t>①有形固定資産減価償却率は減価償却がどの程度進んでいるかで資産の老朽化度合いを示す指標です。　本町においては上昇傾向にあり類似団体平均値や全国平均値をやや上回っています。
②管路経年化率は、耐用年数を超えた割合を示す指標です。　本町においては類似団体を下回っています。
③管路更新率は当該年度に更新した管路延長の割合を示す指標で、管路の更新ペースを示しています。　本町においては類似団体平均を上回るっています。</t>
    <rPh sb="54" eb="56">
      <t>ジョウショウ</t>
    </rPh>
    <rPh sb="56" eb="58">
      <t>ケイコウ</t>
    </rPh>
    <rPh sb="89" eb="91">
      <t>ケイネン</t>
    </rPh>
    <rPh sb="126" eb="128">
      <t>シタマワ</t>
    </rPh>
    <rPh sb="165" eb="167">
      <t>カンロ</t>
    </rPh>
    <rPh sb="168" eb="170">
      <t>コウシン</t>
    </rPh>
    <rPh sb="196" eb="198">
      <t>ウワマワ</t>
    </rPh>
    <phoneticPr fontId="4"/>
  </si>
  <si>
    <t>本町水道事業の経営状況は、給水需要がやや増加していますが、今後は大幅な給水需要の増大は見込めず依然として厳しい経営環境にあります。
この中で、水道施設においても高度経済成長期に構築された施設が多いため、老朽施設の更新時期を迎えてきています。
今後も管路等の更新計画や経営戦略に沿って事業を行い、安定給水のために料金水準の適正化や計画的な施設の更新、施設の効率化など経営の効率化を進めていきます。</t>
    <rPh sb="20" eb="22">
      <t>ゾウカ</t>
    </rPh>
    <rPh sb="124" eb="126">
      <t>カンロ</t>
    </rPh>
    <rPh sb="126" eb="127">
      <t>トウ</t>
    </rPh>
    <rPh sb="128" eb="130">
      <t>コウシン</t>
    </rPh>
    <rPh sb="130" eb="132">
      <t>ケイカク</t>
    </rPh>
    <rPh sb="133" eb="137">
      <t>ケイエイセンリャク</t>
    </rPh>
    <rPh sb="138" eb="139">
      <t>ソ</t>
    </rPh>
    <rPh sb="141" eb="143">
      <t>ジギョウ</t>
    </rPh>
    <rPh sb="144" eb="1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</si>
</sst>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0.28999999999999998</c:v>
                </c:pt>
                <c:pt idx="2">
                  <c:v>0.34</c:v>
                </c:pt>
                <c:pt idx="3">
                  <c:v>0.49</c:v>
                </c:pt>
                <c:pt idx="4">
                  <c:v>0.7</c:v>
                </c:pt>
              </c:numCache>
            </c:numRef>
          </c:val>
          <c:extLst>
            <c:ext xmlns:c16="http://schemas.microsoft.com/office/drawing/2014/chart" uri="{C3380CC4-5D6E-409C-BE32-E72D297353CC}">
              <c16:uniqueId val="{00000000-367A-4763-8A02-A6C1E79084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67A-4763-8A02-A6C1E79084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49.94</c:v>
                </c:pt>
                <c:pt idx="1">
                  <c:v>46.68</c:v>
                </c:pt>
                <c:pt idx="2">
                  <c:v>45.15</c:v>
                </c:pt>
                <c:pt idx="3">
                  <c:v>46.75</c:v>
                </c:pt>
                <c:pt idx="4">
                  <c:v>47.43</c:v>
                </c:pt>
              </c:numCache>
            </c:numRef>
          </c:val>
          <c:extLst>
            <c:ext xmlns:c16="http://schemas.microsoft.com/office/drawing/2014/chart" uri="{C3380CC4-5D6E-409C-BE32-E72D297353CC}">
              <c16:uniqueId val="{00000000-D049-4710-A0DD-10C7E737D7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049-4710-A0DD-10C7E737D7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86.42</c:v>
                </c:pt>
                <c:pt idx="1">
                  <c:v>92.24</c:v>
                </c:pt>
                <c:pt idx="2">
                  <c:v>93.46</c:v>
                </c:pt>
                <c:pt idx="3">
                  <c:v>92.54</c:v>
                </c:pt>
                <c:pt idx="4">
                  <c:v>90.41</c:v>
                </c:pt>
              </c:numCache>
            </c:numRef>
          </c:val>
          <c:extLst>
            <c:ext xmlns:c16="http://schemas.microsoft.com/office/drawing/2014/chart" uri="{C3380CC4-5D6E-409C-BE32-E72D297353CC}">
              <c16:uniqueId val="{00000000-89B8-4FDA-8AA6-414F2A41F6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9B8-4FDA-8AA6-414F2A41F6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114.64</c:v>
                </c:pt>
                <c:pt idx="1">
                  <c:v>116.22</c:v>
                </c:pt>
                <c:pt idx="2">
                  <c:v>114.6</c:v>
                </c:pt>
                <c:pt idx="3">
                  <c:v>112.71</c:v>
                </c:pt>
                <c:pt idx="4">
                  <c:v>111.52</c:v>
                </c:pt>
              </c:numCache>
            </c:numRef>
          </c:val>
          <c:extLst>
            <c:ext xmlns:c16="http://schemas.microsoft.com/office/drawing/2014/chart" uri="{C3380CC4-5D6E-409C-BE32-E72D297353CC}">
              <c16:uniqueId val="{00000000-2EAD-4A70-A48F-29A4A36751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2EAD-4A70-A48F-29A4A36751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46.08</c:v>
                </c:pt>
                <c:pt idx="1">
                  <c:v>47.8</c:v>
                </c:pt>
                <c:pt idx="2">
                  <c:v>49.32</c:v>
                </c:pt>
                <c:pt idx="3">
                  <c:v>50.73</c:v>
                </c:pt>
                <c:pt idx="4">
                  <c:v>51.74</c:v>
                </c:pt>
              </c:numCache>
            </c:numRef>
          </c:val>
          <c:extLst>
            <c:ext xmlns:c16="http://schemas.microsoft.com/office/drawing/2014/chart" uri="{C3380CC4-5D6E-409C-BE32-E72D297353CC}">
              <c16:uniqueId val="{00000000-40A1-46ED-B329-830D83DA42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40A1-46ED-B329-830D83DA42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10.1</c:v>
                </c:pt>
                <c:pt idx="1">
                  <c:v>10.199999999999999</c:v>
                </c:pt>
                <c:pt idx="2">
                  <c:v>10.08</c:v>
                </c:pt>
                <c:pt idx="3">
                  <c:v>14.37</c:v>
                </c:pt>
                <c:pt idx="4">
                  <c:v>14.01</c:v>
                </c:pt>
              </c:numCache>
            </c:numRef>
          </c:val>
          <c:extLst>
            <c:ext xmlns:c16="http://schemas.microsoft.com/office/drawing/2014/chart" uri="{C3380CC4-5D6E-409C-BE32-E72D297353CC}">
              <c16:uniqueId val="{00000000-0EAB-4821-9B47-33B0219F33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EAB-4821-9B47-33B0219F33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71-4A50-8F9A-FD4B9AFA30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A671-4A50-8F9A-FD4B9AFA30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279.14</c:v>
                </c:pt>
                <c:pt idx="1">
                  <c:v>302.37</c:v>
                </c:pt>
                <c:pt idx="2">
                  <c:v>387.98</c:v>
                </c:pt>
                <c:pt idx="3">
                  <c:v>387.65</c:v>
                </c:pt>
                <c:pt idx="4">
                  <c:v>402.52</c:v>
                </c:pt>
              </c:numCache>
            </c:numRef>
          </c:val>
          <c:extLst>
            <c:ext xmlns:c16="http://schemas.microsoft.com/office/drawing/2014/chart" uri="{C3380CC4-5D6E-409C-BE32-E72D297353CC}">
              <c16:uniqueId val="{00000000-F4B4-480D-950F-F72BA33F83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4B4-480D-950F-F72BA33F83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507.03</c:v>
                </c:pt>
                <c:pt idx="1">
                  <c:v>471.62</c:v>
                </c:pt>
                <c:pt idx="2">
                  <c:v>447.73</c:v>
                </c:pt>
                <c:pt idx="3">
                  <c:v>420.15</c:v>
                </c:pt>
                <c:pt idx="4">
                  <c:v>408.59</c:v>
                </c:pt>
              </c:numCache>
            </c:numRef>
          </c:val>
          <c:extLst>
            <c:ext xmlns:c16="http://schemas.microsoft.com/office/drawing/2014/chart" uri="{C3380CC4-5D6E-409C-BE32-E72D297353CC}">
              <c16:uniqueId val="{00000000-1785-4D95-962A-9C64B183BD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785-4D95-962A-9C64B183BD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108.34</c:v>
                </c:pt>
                <c:pt idx="1">
                  <c:v>108.47</c:v>
                </c:pt>
                <c:pt idx="2">
                  <c:v>105.81</c:v>
                </c:pt>
                <c:pt idx="3">
                  <c:v>101.97</c:v>
                </c:pt>
                <c:pt idx="4">
                  <c:v>103.98</c:v>
                </c:pt>
              </c:numCache>
            </c:numRef>
          </c:val>
          <c:extLst>
            <c:ext xmlns:c16="http://schemas.microsoft.com/office/drawing/2014/chart" uri="{C3380CC4-5D6E-409C-BE32-E72D297353CC}">
              <c16:uniqueId val="{00000000-0D7F-4B20-B7F1-91518F6406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0D7F-4B20-B7F1-91518F6406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198.72</c:v>
                </c:pt>
                <c:pt idx="1">
                  <c:v>199.15</c:v>
                </c:pt>
                <c:pt idx="2">
                  <c:v>203.49</c:v>
                </c:pt>
                <c:pt idx="3">
                  <c:v>209.19</c:v>
                </c:pt>
                <c:pt idx="4">
                  <c:v>204.27</c:v>
                </c:pt>
              </c:numCache>
            </c:numRef>
          </c:val>
          <c:extLst>
            <c:ext xmlns:c16="http://schemas.microsoft.com/office/drawing/2014/chart" uri="{C3380CC4-5D6E-409C-BE32-E72D297353CC}">
              <c16:uniqueId val="{00000000-3603-4372-8003-767AE3503A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603-4372-8003-767AE3503A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福岡県　苅田町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37406</v>
      </c>
      <c r="AM8" s="58"/>
      <c r="AN8" s="58"/>
      <c r="AO8" s="58"/>
      <c r="AP8" s="58"/>
      <c r="AQ8" s="58"/>
      <c r="AR8" s="58"/>
      <c r="AS8" s="58"/>
      <c r="AT8" s="55">
        <f>データ!$S$6</f>
        <v>49.58</v>
      </c>
      <c r="AU8" s="56"/>
      <c r="AV8" s="56"/>
      <c r="AW8" s="56"/>
      <c r="AX8" s="56"/>
      <c r="AY8" s="56"/>
      <c r="AZ8" s="56"/>
      <c r="BA8" s="56"/>
      <c r="BB8" s="45">
        <f>データ!$T$6</f>
        <v>754.46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64.5</v>
      </c>
      <c r="J10" s="56"/>
      <c r="K10" s="56"/>
      <c r="L10" s="56"/>
      <c r="M10" s="56"/>
      <c r="N10" s="56"/>
      <c r="O10" s="57"/>
      <c r="P10" s="45">
        <f>データ!$P$6</f>
        <v>96.89</v>
      </c>
      <c r="Q10" s="45"/>
      <c r="R10" s="45"/>
      <c r="S10" s="45"/>
      <c r="T10" s="45"/>
      <c r="U10" s="45"/>
      <c r="V10" s="45"/>
      <c r="W10" s="58">
        <f>データ!$Q$6</f>
        <v>3130</v>
      </c>
      <c r="X10" s="58"/>
      <c r="Y10" s="58"/>
      <c r="Z10" s="58"/>
      <c r="AA10" s="58"/>
      <c r="AB10" s="58"/>
      <c r="AC10" s="58"/>
      <c r="AD10" s="2"/>
      <c r="AE10" s="2"/>
      <c r="AF10" s="2"/>
      <c r="AG10" s="2"/>
      <c r="AH10" s="2"/>
      <c r="AI10" s="2"/>
      <c r="AJ10" s="2"/>
      <c r="AK10" s="2"/>
      <c r="AL10" s="58">
        <f>データ!$U$6</f>
        <v>36192</v>
      </c>
      <c r="AM10" s="58"/>
      <c r="AN10" s="58"/>
      <c r="AO10" s="58"/>
      <c r="AP10" s="58"/>
      <c r="AQ10" s="58"/>
      <c r="AR10" s="58"/>
      <c r="AS10" s="58"/>
      <c r="AT10" s="55">
        <f>データ!$V$6</f>
        <v>37.299999999999997</v>
      </c>
      <c r="AU10" s="56"/>
      <c r="AV10" s="56"/>
      <c r="AW10" s="56"/>
      <c r="AX10" s="56"/>
      <c r="AY10" s="56"/>
      <c r="AZ10" s="56"/>
      <c r="BA10" s="56"/>
      <c r="BB10" s="45">
        <f>データ!$W$6</f>
        <v>970.29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92"/>
      <c r="BN47" s="92"/>
      <c r="BO47" s="92"/>
      <c r="BP47" s="92"/>
      <c r="BQ47" s="92"/>
      <c r="BR47" s="92"/>
      <c r="BS47" s="92"/>
      <c r="BT47" s="92"/>
      <c r="BU47" s="92"/>
      <c r="BV47" s="92"/>
      <c r="BW47" s="92"/>
      <c r="BX47" s="92"/>
      <c r="BY47" s="92"/>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92"/>
      <c r="BN48" s="92"/>
      <c r="BO48" s="92"/>
      <c r="BP48" s="92"/>
      <c r="BQ48" s="92"/>
      <c r="BR48" s="92"/>
      <c r="BS48" s="92"/>
      <c r="BT48" s="92"/>
      <c r="BU48" s="92"/>
      <c r="BV48" s="92"/>
      <c r="BW48" s="92"/>
      <c r="BX48" s="92"/>
      <c r="BY48" s="92"/>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92"/>
      <c r="BN49" s="92"/>
      <c r="BO49" s="92"/>
      <c r="BP49" s="92"/>
      <c r="BQ49" s="92"/>
      <c r="BR49" s="92"/>
      <c r="BS49" s="92"/>
      <c r="BT49" s="92"/>
      <c r="BU49" s="92"/>
      <c r="BV49" s="92"/>
      <c r="BW49" s="92"/>
      <c r="BX49" s="92"/>
      <c r="BY49" s="92"/>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92"/>
      <c r="BN50" s="92"/>
      <c r="BO50" s="92"/>
      <c r="BP50" s="92"/>
      <c r="BQ50" s="92"/>
      <c r="BR50" s="92"/>
      <c r="BS50" s="92"/>
      <c r="BT50" s="92"/>
      <c r="BU50" s="92"/>
      <c r="BV50" s="92"/>
      <c r="BW50" s="92"/>
      <c r="BX50" s="92"/>
      <c r="BY50" s="92"/>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92"/>
      <c r="BN51" s="92"/>
      <c r="BO51" s="92"/>
      <c r="BP51" s="92"/>
      <c r="BQ51" s="92"/>
      <c r="BR51" s="92"/>
      <c r="BS51" s="92"/>
      <c r="BT51" s="92"/>
      <c r="BU51" s="92"/>
      <c r="BV51" s="92"/>
      <c r="BW51" s="92"/>
      <c r="BX51" s="92"/>
      <c r="BY51" s="92"/>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92"/>
      <c r="BN52" s="92"/>
      <c r="BO52" s="92"/>
      <c r="BP52" s="92"/>
      <c r="BQ52" s="92"/>
      <c r="BR52" s="92"/>
      <c r="BS52" s="92"/>
      <c r="BT52" s="92"/>
      <c r="BU52" s="92"/>
      <c r="BV52" s="92"/>
      <c r="BW52" s="92"/>
      <c r="BX52" s="92"/>
      <c r="BY52" s="92"/>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92"/>
      <c r="BN53" s="92"/>
      <c r="BO53" s="92"/>
      <c r="BP53" s="92"/>
      <c r="BQ53" s="92"/>
      <c r="BR53" s="92"/>
      <c r="BS53" s="92"/>
      <c r="BT53" s="92"/>
      <c r="BU53" s="92"/>
      <c r="BV53" s="92"/>
      <c r="BW53" s="92"/>
      <c r="BX53" s="92"/>
      <c r="BY53" s="92"/>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92"/>
      <c r="BN54" s="92"/>
      <c r="BO54" s="92"/>
      <c r="BP54" s="92"/>
      <c r="BQ54" s="92"/>
      <c r="BR54" s="92"/>
      <c r="BS54" s="92"/>
      <c r="BT54" s="92"/>
      <c r="BU54" s="92"/>
      <c r="BV54" s="92"/>
      <c r="BW54" s="92"/>
      <c r="BX54" s="92"/>
      <c r="BY54" s="92"/>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92"/>
      <c r="BN55" s="92"/>
      <c r="BO55" s="92"/>
      <c r="BP55" s="92"/>
      <c r="BQ55" s="92"/>
      <c r="BR55" s="92"/>
      <c r="BS55" s="92"/>
      <c r="BT55" s="92"/>
      <c r="BU55" s="92"/>
      <c r="BV55" s="92"/>
      <c r="BW55" s="92"/>
      <c r="BX55" s="92"/>
      <c r="BY55" s="92"/>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92"/>
      <c r="BN56" s="92"/>
      <c r="BO56" s="92"/>
      <c r="BP56" s="92"/>
      <c r="BQ56" s="92"/>
      <c r="BR56" s="92"/>
      <c r="BS56" s="92"/>
      <c r="BT56" s="92"/>
      <c r="BU56" s="92"/>
      <c r="BV56" s="92"/>
      <c r="BW56" s="92"/>
      <c r="BX56" s="92"/>
      <c r="BY56" s="92"/>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92"/>
      <c r="BN57" s="92"/>
      <c r="BO57" s="92"/>
      <c r="BP57" s="92"/>
      <c r="BQ57" s="92"/>
      <c r="BR57" s="92"/>
      <c r="BS57" s="92"/>
      <c r="BT57" s="92"/>
      <c r="BU57" s="92"/>
      <c r="BV57" s="92"/>
      <c r="BW57" s="92"/>
      <c r="BX57" s="92"/>
      <c r="BY57" s="92"/>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92"/>
      <c r="BN58" s="92"/>
      <c r="BO58" s="92"/>
      <c r="BP58" s="92"/>
      <c r="BQ58" s="92"/>
      <c r="BR58" s="92"/>
      <c r="BS58" s="92"/>
      <c r="BT58" s="92"/>
      <c r="BU58" s="92"/>
      <c r="BV58" s="92"/>
      <c r="BW58" s="92"/>
      <c r="BX58" s="92"/>
      <c r="BY58" s="92"/>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92"/>
      <c r="BN59" s="92"/>
      <c r="BO59" s="92"/>
      <c r="BP59" s="92"/>
      <c r="BQ59" s="92"/>
      <c r="BR59" s="92"/>
      <c r="BS59" s="92"/>
      <c r="BT59" s="92"/>
      <c r="BU59" s="92"/>
      <c r="BV59" s="92"/>
      <c r="BW59" s="92"/>
      <c r="BX59" s="92"/>
      <c r="BY59" s="92"/>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92"/>
      <c r="BN60" s="92"/>
      <c r="BO60" s="92"/>
      <c r="BP60" s="92"/>
      <c r="BQ60" s="92"/>
      <c r="BR60" s="92"/>
      <c r="BS60" s="92"/>
      <c r="BT60" s="92"/>
      <c r="BU60" s="92"/>
      <c r="BV60" s="92"/>
      <c r="BW60" s="92"/>
      <c r="BX60" s="92"/>
      <c r="BY60" s="92"/>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92"/>
      <c r="BN61" s="92"/>
      <c r="BO61" s="92"/>
      <c r="BP61" s="92"/>
      <c r="BQ61" s="92"/>
      <c r="BR61" s="92"/>
      <c r="BS61" s="92"/>
      <c r="BT61" s="92"/>
      <c r="BU61" s="92"/>
      <c r="BV61" s="92"/>
      <c r="BW61" s="92"/>
      <c r="BX61" s="92"/>
      <c r="BY61" s="92"/>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92"/>
      <c r="BN62" s="92"/>
      <c r="BO62" s="92"/>
      <c r="BP62" s="92"/>
      <c r="BQ62" s="92"/>
      <c r="BR62" s="92"/>
      <c r="BS62" s="92"/>
      <c r="BT62" s="92"/>
      <c r="BU62" s="92"/>
      <c r="BV62" s="92"/>
      <c r="BW62" s="92"/>
      <c r="BX62" s="92"/>
      <c r="BY62" s="92"/>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92"/>
      <c r="BN63" s="92"/>
      <c r="BO63" s="92"/>
      <c r="BP63" s="92"/>
      <c r="BQ63" s="92"/>
      <c r="BR63" s="92"/>
      <c r="BS63" s="92"/>
      <c r="BT63" s="92"/>
      <c r="BU63" s="92"/>
      <c r="BV63" s="92"/>
      <c r="BW63" s="92"/>
      <c r="BX63" s="92"/>
      <c r="BY63" s="92"/>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92"/>
      <c r="BN66" s="92"/>
      <c r="BO66" s="92"/>
      <c r="BP66" s="92"/>
      <c r="BQ66" s="92"/>
      <c r="BR66" s="92"/>
      <c r="BS66" s="92"/>
      <c r="BT66" s="92"/>
      <c r="BU66" s="92"/>
      <c r="BV66" s="92"/>
      <c r="BW66" s="92"/>
      <c r="BX66" s="92"/>
      <c r="BY66" s="92"/>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92"/>
      <c r="BN67" s="92"/>
      <c r="BO67" s="92"/>
      <c r="BP67" s="92"/>
      <c r="BQ67" s="92"/>
      <c r="BR67" s="92"/>
      <c r="BS67" s="92"/>
      <c r="BT67" s="92"/>
      <c r="BU67" s="92"/>
      <c r="BV67" s="92"/>
      <c r="BW67" s="92"/>
      <c r="BX67" s="92"/>
      <c r="BY67" s="92"/>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92"/>
      <c r="BN68" s="92"/>
      <c r="BO68" s="92"/>
      <c r="BP68" s="92"/>
      <c r="BQ68" s="92"/>
      <c r="BR68" s="92"/>
      <c r="BS68" s="92"/>
      <c r="BT68" s="92"/>
      <c r="BU68" s="92"/>
      <c r="BV68" s="92"/>
      <c r="BW68" s="92"/>
      <c r="BX68" s="92"/>
      <c r="BY68" s="92"/>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92"/>
      <c r="BN69" s="92"/>
      <c r="BO69" s="92"/>
      <c r="BP69" s="92"/>
      <c r="BQ69" s="92"/>
      <c r="BR69" s="92"/>
      <c r="BS69" s="92"/>
      <c r="BT69" s="92"/>
      <c r="BU69" s="92"/>
      <c r="BV69" s="92"/>
      <c r="BW69" s="92"/>
      <c r="BX69" s="92"/>
      <c r="BY69" s="92"/>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92"/>
      <c r="BN70" s="92"/>
      <c r="BO70" s="92"/>
      <c r="BP70" s="92"/>
      <c r="BQ70" s="92"/>
      <c r="BR70" s="92"/>
      <c r="BS70" s="92"/>
      <c r="BT70" s="92"/>
      <c r="BU70" s="92"/>
      <c r="BV70" s="92"/>
      <c r="BW70" s="92"/>
      <c r="BX70" s="92"/>
      <c r="BY70" s="92"/>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92"/>
      <c r="BN71" s="92"/>
      <c r="BO71" s="92"/>
      <c r="BP71" s="92"/>
      <c r="BQ71" s="92"/>
      <c r="BR71" s="92"/>
      <c r="BS71" s="92"/>
      <c r="BT71" s="92"/>
      <c r="BU71" s="92"/>
      <c r="BV71" s="92"/>
      <c r="BW71" s="92"/>
      <c r="BX71" s="92"/>
      <c r="BY71" s="92"/>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92"/>
      <c r="BN72" s="92"/>
      <c r="BO72" s="92"/>
      <c r="BP72" s="92"/>
      <c r="BQ72" s="92"/>
      <c r="BR72" s="92"/>
      <c r="BS72" s="92"/>
      <c r="BT72" s="92"/>
      <c r="BU72" s="92"/>
      <c r="BV72" s="92"/>
      <c r="BW72" s="92"/>
      <c r="BX72" s="92"/>
      <c r="BY72" s="92"/>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92"/>
      <c r="BN73" s="92"/>
      <c r="BO73" s="92"/>
      <c r="BP73" s="92"/>
      <c r="BQ73" s="92"/>
      <c r="BR73" s="92"/>
      <c r="BS73" s="92"/>
      <c r="BT73" s="92"/>
      <c r="BU73" s="92"/>
      <c r="BV73" s="92"/>
      <c r="BW73" s="92"/>
      <c r="BX73" s="92"/>
      <c r="BY73" s="92"/>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92"/>
      <c r="BN74" s="92"/>
      <c r="BO74" s="92"/>
      <c r="BP74" s="92"/>
      <c r="BQ74" s="92"/>
      <c r="BR74" s="92"/>
      <c r="BS74" s="92"/>
      <c r="BT74" s="92"/>
      <c r="BU74" s="92"/>
      <c r="BV74" s="92"/>
      <c r="BW74" s="92"/>
      <c r="BX74" s="92"/>
      <c r="BY74" s="92"/>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92"/>
      <c r="BN75" s="92"/>
      <c r="BO75" s="92"/>
      <c r="BP75" s="92"/>
      <c r="BQ75" s="92"/>
      <c r="BR75" s="92"/>
      <c r="BS75" s="92"/>
      <c r="BT75" s="92"/>
      <c r="BU75" s="92"/>
      <c r="BV75" s="92"/>
      <c r="BW75" s="92"/>
      <c r="BX75" s="92"/>
      <c r="BY75" s="92"/>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92"/>
      <c r="BN76" s="92"/>
      <c r="BO76" s="92"/>
      <c r="BP76" s="92"/>
      <c r="BQ76" s="92"/>
      <c r="BR76" s="92"/>
      <c r="BS76" s="92"/>
      <c r="BT76" s="92"/>
      <c r="BU76" s="92"/>
      <c r="BV76" s="92"/>
      <c r="BW76" s="92"/>
      <c r="BX76" s="92"/>
      <c r="BY76" s="92"/>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92"/>
      <c r="BN77" s="92"/>
      <c r="BO77" s="92"/>
      <c r="BP77" s="92"/>
      <c r="BQ77" s="92"/>
      <c r="BR77" s="92"/>
      <c r="BS77" s="92"/>
      <c r="BT77" s="92"/>
      <c r="BU77" s="92"/>
      <c r="BV77" s="92"/>
      <c r="BW77" s="92"/>
      <c r="BX77" s="92"/>
      <c r="BY77" s="92"/>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92"/>
      <c r="BN78" s="92"/>
      <c r="BO78" s="92"/>
      <c r="BP78" s="92"/>
      <c r="BQ78" s="92"/>
      <c r="BR78" s="92"/>
      <c r="BS78" s="92"/>
      <c r="BT78" s="92"/>
      <c r="BU78" s="92"/>
      <c r="BV78" s="92"/>
      <c r="BW78" s="92"/>
      <c r="BX78" s="92"/>
      <c r="BY78" s="92"/>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92"/>
      <c r="BN79" s="92"/>
      <c r="BO79" s="92"/>
      <c r="BP79" s="92"/>
      <c r="BQ79" s="92"/>
      <c r="BR79" s="92"/>
      <c r="BS79" s="92"/>
      <c r="BT79" s="92"/>
      <c r="BU79" s="92"/>
      <c r="BV79" s="92"/>
      <c r="BW79" s="92"/>
      <c r="BX79" s="92"/>
      <c r="BY79" s="92"/>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92"/>
      <c r="BN80" s="92"/>
      <c r="BO80" s="92"/>
      <c r="BP80" s="92"/>
      <c r="BQ80" s="92"/>
      <c r="BR80" s="92"/>
      <c r="BS80" s="92"/>
      <c r="BT80" s="92"/>
      <c r="BU80" s="92"/>
      <c r="BV80" s="92"/>
      <c r="BW80" s="92"/>
      <c r="BX80" s="92"/>
      <c r="BY80" s="92"/>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92"/>
      <c r="BN81" s="92"/>
      <c r="BO81" s="92"/>
      <c r="BP81" s="92"/>
      <c r="BQ81" s="92"/>
      <c r="BR81" s="92"/>
      <c r="BS81" s="92"/>
      <c r="BT81" s="92"/>
      <c r="BU81" s="92"/>
      <c r="BV81" s="92"/>
      <c r="BW81" s="92"/>
      <c r="BX81" s="92"/>
      <c r="BY81" s="92"/>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DrJsEqCLZ7lbJko27yt/a3QiJ46j1hx5jdXY1EuG3TmSAZgDLNfgamRuuVovA+sFa6N4HmCB4Br2FEPnh0W3Q==" saltValue="LU4Ga3yD6nmqZDDg7zLS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406210</v>
      </c>
      <c r="D6" s="20">
        <f t="shared" si="3"/>
        <v>46</v>
      </c>
      <c r="E6" s="20">
        <f t="shared" si="3"/>
        <v>1</v>
      </c>
      <c r="F6" s="20">
        <f t="shared" si="3"/>
        <v>0</v>
      </c>
      <c r="G6" s="20">
        <f t="shared" si="3"/>
        <v>1</v>
      </c>
      <c r="H6" s="20" t="str">
        <f t="shared" si="3"/>
        <v>福岡県　苅田町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64.5</v>
      </c>
      <c r="P6" s="21">
        <f t="shared" si="3"/>
        <v>96.89</v>
      </c>
      <c r="Q6" s="21">
        <f t="shared" si="3"/>
        <v>3130</v>
      </c>
      <c r="R6" s="21">
        <f t="shared" si="3"/>
        <v>37406</v>
      </c>
      <c r="S6" s="21">
        <f t="shared" si="3"/>
        <v>49.58</v>
      </c>
      <c r="T6" s="21">
        <f t="shared" si="3"/>
        <v>754.46</v>
      </c>
      <c r="U6" s="21">
        <f t="shared" si="3"/>
        <v>36192</v>
      </c>
      <c r="V6" s="21">
        <f t="shared" si="3"/>
        <v>37.299999999999997</v>
      </c>
      <c r="W6" s="21">
        <f t="shared" si="3"/>
        <v>970.29</v>
      </c>
      <c r="X6" s="22">
        <f>IF(X7="",NA(),X7)</f>
        <v>114.64</v>
      </c>
      <c r="Y6" s="22">
        <f t="shared" ref="Y6:AG6" si="4">IF(Y7="",NA(),Y7)</f>
        <v>116.22</v>
      </c>
      <c r="Z6" s="22">
        <f t="shared" si="4"/>
        <v>114.6</v>
      </c>
      <c r="AA6" s="22">
        <f t="shared" si="4"/>
        <v>112.71</v>
      </c>
      <c r="AB6" s="22">
        <f t="shared" si="4"/>
        <v>111.52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279.14</v>
      </c>
      <c r="AU6" s="22">
        <f t="shared" ref="AU6:BC6" si="6">IF(AU7="",NA(),AU7)</f>
        <v>302.37</v>
      </c>
      <c r="AV6" s="22">
        <f t="shared" si="6"/>
        <v>387.98</v>
      </c>
      <c r="AW6" s="22">
        <f t="shared" si="6"/>
        <v>387.65</v>
      </c>
      <c r="AX6" s="22">
        <f t="shared" si="6"/>
        <v>402.52</v>
      </c>
      <c r="AY6" s="22">
        <f t="shared" si="6"/>
        <v>357.34</v>
      </c>
      <c r="AZ6" s="22">
        <f t="shared" si="6"/>
        <v>366.03</v>
      </c>
      <c r="BA6" s="22">
        <f t="shared" si="6"/>
        <v>365.18</v>
      </c>
      <c r="BB6" s="22">
        <f t="shared" si="6"/>
        <v>327.77</v>
      </c>
      <c r="BC6" s="22">
        <f t="shared" si="6"/>
        <v>338.02</v>
      </c>
      <c r="BD6" s="21" t="str">
        <f>IF(BD7="","",IF(BD7="-","【-】","【"&amp;SUBSTITUTE(TEXT(BD7,"#,##0.00"),"-","△")&amp;"】"))</f>
        <v>【261.51】</v>
      </c>
      <c r="BE6" s="22">
        <f>IF(BE7="",NA(),BE7)</f>
        <v>507.03</v>
      </c>
      <c r="BF6" s="22">
        <f t="shared" ref="BF6:BN6" si="7">IF(BF7="",NA(),BF7)</f>
        <v>471.62</v>
      </c>
      <c r="BG6" s="22">
        <f t="shared" si="7"/>
        <v>447.73</v>
      </c>
      <c r="BH6" s="22">
        <f t="shared" si="7"/>
        <v>420.15</v>
      </c>
      <c r="BI6" s="22">
        <f t="shared" si="7"/>
        <v>408.59</v>
      </c>
      <c r="BJ6" s="22">
        <f t="shared" si="7"/>
        <v>373.69</v>
      </c>
      <c r="BK6" s="22">
        <f t="shared" si="7"/>
        <v>370.12</v>
      </c>
      <c r="BL6" s="22">
        <f t="shared" si="7"/>
        <v>371.65</v>
      </c>
      <c r="BM6" s="22">
        <f t="shared" si="7"/>
        <v>397.1</v>
      </c>
      <c r="BN6" s="22">
        <f t="shared" si="7"/>
        <v>379.91</v>
      </c>
      <c r="BO6" s="21" t="str">
        <f>IF(BO7="","",IF(BO7="-","【-】","【"&amp;SUBSTITUTE(TEXT(BO7,"#,##0.00"),"-","△")&amp;"】"))</f>
        <v>【265.16】</v>
      </c>
      <c r="BP6" s="22">
        <f>IF(BP7="",NA(),BP7)</f>
        <v>108.34</v>
      </c>
      <c r="BQ6" s="22">
        <f t="shared" ref="BQ6:BY6" si="8">IF(BQ7="",NA(),BQ7)</f>
        <v>108.47</v>
      </c>
      <c r="BR6" s="22">
        <f t="shared" si="8"/>
        <v>105.81</v>
      </c>
      <c r="BS6" s="22">
        <f t="shared" si="8"/>
        <v>101.97</v>
      </c>
      <c r="BT6" s="22">
        <f t="shared" si="8"/>
        <v>103.98</v>
      </c>
      <c r="BU6" s="22">
        <f t="shared" si="8"/>
        <v>99.87</v>
      </c>
      <c r="BV6" s="22">
        <f t="shared" si="8"/>
        <v>100.42</v>
      </c>
      <c r="BW6" s="22">
        <f t="shared" si="8"/>
        <v>98.77</v>
      </c>
      <c r="BX6" s="22">
        <f t="shared" si="8"/>
        <v>95.79</v>
      </c>
      <c r="BY6" s="22">
        <f t="shared" si="8"/>
        <v>98.3</v>
      </c>
      <c r="BZ6" s="21" t="str">
        <f>IF(BZ7="","",IF(BZ7="-","【-】","【"&amp;SUBSTITUTE(TEXT(BZ7,"#,##0.00"),"-","△")&amp;"】"))</f>
        <v>【102.35】</v>
      </c>
      <c r="CA6" s="22">
        <f>IF(CA7="",NA(),CA7)</f>
        <v>198.72</v>
      </c>
      <c r="CB6" s="22">
        <f t="shared" ref="CB6:CJ6" si="9">IF(CB7="",NA(),CB7)</f>
        <v>199.15</v>
      </c>
      <c r="CC6" s="22">
        <f t="shared" si="9"/>
        <v>203.49</v>
      </c>
      <c r="CD6" s="22">
        <f t="shared" si="9"/>
        <v>209.19</v>
      </c>
      <c r="CE6" s="22">
        <f t="shared" si="9"/>
        <v>204.27</v>
      </c>
      <c r="CF6" s="22">
        <f t="shared" si="9"/>
        <v>171.81</v>
      </c>
      <c r="CG6" s="22">
        <f t="shared" si="9"/>
        <v>171.67</v>
      </c>
      <c r="CH6" s="22">
        <f t="shared" si="9"/>
        <v>173.67</v>
      </c>
      <c r="CI6" s="22">
        <f t="shared" si="9"/>
        <v>171.13</v>
      </c>
      <c r="CJ6" s="22">
        <f t="shared" si="9"/>
        <v>173.7</v>
      </c>
      <c r="CK6" s="21" t="str">
        <f>IF(CK7="","",IF(CK7="-","【-】","【"&amp;SUBSTITUTE(TEXT(CK7,"#,##0.00"),"-","△")&amp;"】"))</f>
        <v>【167.74】</v>
      </c>
      <c r="CL6" s="22">
        <f>IF(CL7="",NA(),CL7)</f>
        <v>49.94</v>
      </c>
      <c r="CM6" s="22">
        <f t="shared" ref="CM6:CU6" si="10">IF(CM7="",NA(),CM7)</f>
        <v>46.68</v>
      </c>
      <c r="CN6" s="22">
        <f t="shared" si="10"/>
        <v>45.15</v>
      </c>
      <c r="CO6" s="22">
        <f t="shared" si="10"/>
        <v>46.75</v>
      </c>
      <c r="CP6" s="22">
        <f t="shared" si="10"/>
        <v>47.43</v>
      </c>
      <c r="CQ6" s="22">
        <f t="shared" si="10"/>
        <v>60.03</v>
      </c>
      <c r="CR6" s="22">
        <f t="shared" si="10"/>
        <v>59.74</v>
      </c>
      <c r="CS6" s="22">
        <f t="shared" si="10"/>
        <v>59.67</v>
      </c>
      <c r="CT6" s="22">
        <f t="shared" si="10"/>
        <v>60.12</v>
      </c>
      <c r="CU6" s="22">
        <f t="shared" si="10"/>
        <v>60.34</v>
      </c>
      <c r="CV6" s="21" t="str">
        <f>IF(CV7="","",IF(CV7="-","【-】","【"&amp;SUBSTITUTE(TEXT(CV7,"#,##0.00"),"-","△")&amp;"】"))</f>
        <v>【60.29】</v>
      </c>
      <c r="CW6" s="22">
        <f>IF(CW7="",NA(),CW7)</f>
        <v>86.42</v>
      </c>
      <c r="CX6" s="22">
        <f t="shared" ref="CX6:DF6" si="11">IF(CX7="",NA(),CX7)</f>
        <v>92.24</v>
      </c>
      <c r="CY6" s="22">
        <f t="shared" si="11"/>
        <v>93.46</v>
      </c>
      <c r="CZ6" s="22">
        <f t="shared" si="11"/>
        <v>92.54</v>
      </c>
      <c r="DA6" s="22">
        <f t="shared" si="11"/>
        <v>90.41</v>
      </c>
      <c r="DB6" s="22">
        <f t="shared" si="11"/>
        <v>84.81</v>
      </c>
      <c r="DC6" s="22">
        <f t="shared" si="11"/>
        <v>84.8</v>
      </c>
      <c r="DD6" s="22">
        <f t="shared" si="11"/>
        <v>84.6</v>
      </c>
      <c r="DE6" s="22">
        <f t="shared" si="11"/>
        <v>84.24</v>
      </c>
      <c r="DF6" s="22">
        <f t="shared" si="11"/>
        <v>84.19</v>
      </c>
      <c r="DG6" s="21" t="str">
        <f>IF(DG7="","",IF(DG7="-","【-】","【"&amp;SUBSTITUTE(TEXT(DG7,"#,##0.00"),"-","△")&amp;"】"))</f>
        <v>【90.12】</v>
      </c>
      <c r="DH6" s="22">
        <f>IF(DH7="",NA(),DH7)</f>
        <v>46.08</v>
      </c>
      <c r="DI6" s="22">
        <f t="shared" ref="DI6:DQ6" si="12">IF(DI7="",NA(),DI7)</f>
        <v>47.8</v>
      </c>
      <c r="DJ6" s="22">
        <f t="shared" si="12"/>
        <v>49.32</v>
      </c>
      <c r="DK6" s="22">
        <f t="shared" si="12"/>
        <v>50.73</v>
      </c>
      <c r="DL6" s="22">
        <f t="shared" si="12"/>
        <v>51.74</v>
      </c>
      <c r="DM6" s="22">
        <f t="shared" si="12"/>
        <v>47.28</v>
      </c>
      <c r="DN6" s="22">
        <f t="shared" si="12"/>
        <v>47.66</v>
      </c>
      <c r="DO6" s="22">
        <f t="shared" si="12"/>
        <v>48.17</v>
      </c>
      <c r="DP6" s="22">
        <f t="shared" si="12"/>
        <v>48.83</v>
      </c>
      <c r="DQ6" s="22">
        <f t="shared" si="12"/>
        <v>49.96</v>
      </c>
      <c r="DR6" s="21" t="str">
        <f>IF(DR7="","",IF(DR7="-","【-】","【"&amp;SUBSTITUTE(TEXT(DR7,"#,##0.00"),"-","△")&amp;"】"))</f>
        <v>【50.88】</v>
      </c>
      <c r="DS6" s="22">
        <f>IF(DS7="",NA(),DS7)</f>
        <v>10.1</v>
      </c>
      <c r="DT6" s="22">
        <f t="shared" ref="DT6:EB6" si="13">IF(DT7="",NA(),DT7)</f>
        <v>10.199999999999999</v>
      </c>
      <c r="DU6" s="22">
        <f t="shared" si="13"/>
        <v>10.08</v>
      </c>
      <c r="DV6" s="22">
        <f t="shared" si="13"/>
        <v>14.37</v>
      </c>
      <c r="DW6" s="22">
        <f t="shared" si="13"/>
        <v>14.01</v>
      </c>
      <c r="DX6" s="22">
        <f t="shared" si="13"/>
        <v>12.19</v>
      </c>
      <c r="DY6" s="22">
        <f t="shared" si="13"/>
        <v>15.1</v>
      </c>
      <c r="DZ6" s="22">
        <f t="shared" si="13"/>
        <v>17.12</v>
      </c>
      <c r="EA6" s="22">
        <f t="shared" si="13"/>
        <v>18.18</v>
      </c>
      <c r="EB6" s="22">
        <f t="shared" si="13"/>
        <v>19.32</v>
      </c>
      <c r="EC6" s="21" t="str">
        <f>IF(EC7="","",IF(EC7="-","【-】","【"&amp;SUBSTITUTE(TEXT(EC7,"#,##0.00"),"-","△")&amp;"】"))</f>
        <v>【22.30】</v>
      </c>
      <c r="ED6" s="22">
        <f>IF(ED7="",NA(),ED7)</f>
        <v>0.34</v>
      </c>
      <c r="EE6" s="22">
        <f t="shared" ref="EE6:EM6" si="14">IF(EE7="",NA(),EE7)</f>
        <v>0.28999999999999998</v>
      </c>
      <c r="EF6" s="22">
        <f t="shared" si="14"/>
        <v>0.34</v>
      </c>
      <c r="EG6" s="22">
        <f t="shared" si="14"/>
        <v>0.49</v>
      </c>
      <c r="EH6" s="22">
        <f t="shared" si="14"/>
        <v>0.7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406210</v>
      </c>
      <c r="D7" s="24">
        <v>46</v>
      </c>
      <c r="E7" s="24">
        <v>1</v>
      </c>
      <c r="F7" s="24">
        <v>0</v>
      </c>
      <c r="G7" s="24">
        <v>1</v>
      </c>
      <c r="H7" s="24" t="s">
        <v>93</v>
      </c>
      <c r="I7" s="24" t="s">
        <v>94</v>
      </c>
      <c r="J7" s="24" t="s">
        <v>95</v>
      </c>
      <c r="K7" s="24" t="s">
        <v>96</v>
      </c>
      <c r="L7" s="24" t="s">
        <v>97</v>
      </c>
      <c r="M7" s="24" t="s">
        <v>98</v>
      </c>
      <c r="N7" s="25" t="s">
        <v>99</v>
      </c>
      <c r="O7" s="25">
        <v>64.5</v>
      </c>
      <c r="P7" s="25">
        <v>96.89</v>
      </c>
      <c r="Q7" s="25">
        <v>3130</v>
      </c>
      <c r="R7" s="25">
        <v>37406</v>
      </c>
      <c r="S7" s="25">
        <v>49.58</v>
      </c>
      <c r="T7" s="25">
        <v>754.46</v>
      </c>
      <c r="U7" s="25">
        <v>36192</v>
      </c>
      <c r="V7" s="25">
        <v>37.299999999999997</v>
      </c>
      <c r="W7" s="25">
        <v>970.29</v>
      </c>
      <c r="X7" s="25">
        <v>114.64</v>
      </c>
      <c r="Y7" s="25">
        <v>116.22</v>
      </c>
      <c r="Z7" s="25">
        <v>114.6</v>
      </c>
      <c r="AA7" s="25">
        <v>112.71</v>
      </c>
      <c r="AB7" s="25">
        <v>111.52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279.14</v>
      </c>
      <c r="AU7" s="25">
        <v>302.37</v>
      </c>
      <c r="AV7" s="25">
        <v>387.98</v>
      </c>
      <c r="AW7" s="25">
        <v>387.65</v>
      </c>
      <c r="AX7" s="25">
        <v>402.52</v>
      </c>
      <c r="AY7" s="25">
        <v>357.34</v>
      </c>
      <c r="AZ7" s="25">
        <v>366.03</v>
      </c>
      <c r="BA7" s="25">
        <v>365.18</v>
      </c>
      <c r="BB7" s="25">
        <v>327.77</v>
      </c>
      <c r="BC7" s="25">
        <v>338.02</v>
      </c>
      <c r="BD7" s="25">
        <v>261.51</v>
      </c>
      <c r="BE7" s="25">
        <v>507.03</v>
      </c>
      <c r="BF7" s="25">
        <v>471.62</v>
      </c>
      <c r="BG7" s="25">
        <v>447.73</v>
      </c>
      <c r="BH7" s="25">
        <v>420.15</v>
      </c>
      <c r="BI7" s="25">
        <v>408.59</v>
      </c>
      <c r="BJ7" s="25">
        <v>373.69</v>
      </c>
      <c r="BK7" s="25">
        <v>370.12</v>
      </c>
      <c r="BL7" s="25">
        <v>371.65</v>
      </c>
      <c r="BM7" s="25">
        <v>397.1</v>
      </c>
      <c r="BN7" s="25">
        <v>379.91</v>
      </c>
      <c r="BO7" s="25">
        <v>265.16000000000003</v>
      </c>
      <c r="BP7" s="25">
        <v>108.34</v>
      </c>
      <c r="BQ7" s="25">
        <v>108.47</v>
      </c>
      <c r="BR7" s="25">
        <v>105.81</v>
      </c>
      <c r="BS7" s="25">
        <v>101.97</v>
      </c>
      <c r="BT7" s="25">
        <v>103.98</v>
      </c>
      <c r="BU7" s="25">
        <v>99.87</v>
      </c>
      <c r="BV7" s="25">
        <v>100.42</v>
      </c>
      <c r="BW7" s="25">
        <v>98.77</v>
      </c>
      <c r="BX7" s="25">
        <v>95.79</v>
      </c>
      <c r="BY7" s="25">
        <v>98.3</v>
      </c>
      <c r="BZ7" s="25">
        <v>102.35</v>
      </c>
      <c r="CA7" s="25">
        <v>198.72</v>
      </c>
      <c r="CB7" s="25">
        <v>199.15</v>
      </c>
      <c r="CC7" s="25">
        <v>203.49</v>
      </c>
      <c r="CD7" s="25">
        <v>209.19</v>
      </c>
      <c r="CE7" s="25">
        <v>204.27</v>
      </c>
      <c r="CF7" s="25">
        <v>171.81</v>
      </c>
      <c r="CG7" s="25">
        <v>171.67</v>
      </c>
      <c r="CH7" s="25">
        <v>173.67</v>
      </c>
      <c r="CI7" s="25">
        <v>171.13</v>
      </c>
      <c r="CJ7" s="25">
        <v>173.7</v>
      </c>
      <c r="CK7" s="25">
        <v>167.74</v>
      </c>
      <c r="CL7" s="25">
        <v>49.94</v>
      </c>
      <c r="CM7" s="25">
        <v>46.68</v>
      </c>
      <c r="CN7" s="25">
        <v>45.15</v>
      </c>
      <c r="CO7" s="25">
        <v>46.75</v>
      </c>
      <c r="CP7" s="25">
        <v>47.43</v>
      </c>
      <c r="CQ7" s="25">
        <v>60.03</v>
      </c>
      <c r="CR7" s="25">
        <v>59.74</v>
      </c>
      <c r="CS7" s="25">
        <v>59.67</v>
      </c>
      <c r="CT7" s="25">
        <v>60.12</v>
      </c>
      <c r="CU7" s="25">
        <v>60.34</v>
      </c>
      <c r="CV7" s="25">
        <v>60.29</v>
      </c>
      <c r="CW7" s="25">
        <v>86.42</v>
      </c>
      <c r="CX7" s="25">
        <v>92.24</v>
      </c>
      <c r="CY7" s="25">
        <v>93.46</v>
      </c>
      <c r="CZ7" s="25">
        <v>92.54</v>
      </c>
      <c r="DA7" s="25">
        <v>90.41</v>
      </c>
      <c r="DB7" s="25">
        <v>84.81</v>
      </c>
      <c r="DC7" s="25">
        <v>84.8</v>
      </c>
      <c r="DD7" s="25">
        <v>84.6</v>
      </c>
      <c r="DE7" s="25">
        <v>84.24</v>
      </c>
      <c r="DF7" s="25">
        <v>84.19</v>
      </c>
      <c r="DG7" s="25">
        <v>90.12</v>
      </c>
      <c r="DH7" s="25">
        <v>46.08</v>
      </c>
      <c r="DI7" s="25">
        <v>47.8</v>
      </c>
      <c r="DJ7" s="25">
        <v>49.32</v>
      </c>
      <c r="DK7" s="25">
        <v>50.73</v>
      </c>
      <c r="DL7" s="25">
        <v>51.74</v>
      </c>
      <c r="DM7" s="25">
        <v>47.28</v>
      </c>
      <c r="DN7" s="25">
        <v>47.66</v>
      </c>
      <c r="DO7" s="25">
        <v>48.17</v>
      </c>
      <c r="DP7" s="25">
        <v>48.83</v>
      </c>
      <c r="DQ7" s="25">
        <v>49.96</v>
      </c>
      <c r="DR7" s="25">
        <v>50.88</v>
      </c>
      <c r="DS7" s="25">
        <v>10.1</v>
      </c>
      <c r="DT7" s="25">
        <v>10.199999999999999</v>
      </c>
      <c r="DU7" s="25">
        <v>10.08</v>
      </c>
      <c r="DV7" s="25">
        <v>14.37</v>
      </c>
      <c r="DW7" s="25">
        <v>14.01</v>
      </c>
      <c r="DX7" s="25">
        <v>12.19</v>
      </c>
      <c r="DY7" s="25">
        <v>15.1</v>
      </c>
      <c r="DZ7" s="25">
        <v>17.12</v>
      </c>
      <c r="EA7" s="25">
        <v>18.18</v>
      </c>
      <c r="EB7" s="25">
        <v>19.32</v>
      </c>
      <c r="EC7" s="25">
        <v>22.3</v>
      </c>
      <c r="ED7" s="25">
        <v>0.34</v>
      </c>
      <c r="EE7" s="25">
        <v>0.28999999999999998</v>
      </c>
      <c r="EF7" s="25">
        <v>0.34</v>
      </c>
      <c r="EG7" s="25">
        <v>0.49</v>
      </c>
      <c r="EH7" s="25">
        <v>0.7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kandadmin</cp:lastModifiedBy>
  <dcterms:created xsi:type="dcterms:W3CDTF">2022-12-01T01:05:25Z</dcterms:created>
  <dcterms:modified xsi:type="dcterms:W3CDTF">2023-01-30T05:18:21Z</dcterms:modified>
  <cp:category/>
</cp:coreProperties>
</file>